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851A64D5-12AF-4A4F-A5C3-FEEDA3CBE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<sst xmlns="http://schemas.openxmlformats.org/spreadsheetml/2006/main" count="79" uniqueCount="79">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</sst>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zoomScale="145" zoomScaleNormal="100" zoomScaleSheetLayoutView="145" workbookViewId="0">
      <selection activeCell="E39" sqref="E39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41</v>
      </c>
      <c r="C5" s="5">
        <f>+C7+C8+C9+C6</f>
        <v>116708667.90000001</v>
      </c>
      <c r="D5" s="5">
        <f>+D7+D8+D9+D6</f>
        <v>47952973.420000002</v>
      </c>
      <c r="E5" s="8">
        <f>D5/C5</f>
        <v>0.41087756618975169</v>
      </c>
    </row>
    <row r="6" spans="1:5" ht="38.25" hidden="1" x14ac:dyDescent="0.2">
      <c r="A6" s="9" t="s">
        <v>2</v>
      </c>
      <c r="B6" s="16" t="s">
        <v>62</v>
      </c>
      <c r="C6" s="18">
        <v>0</v>
      </c>
      <c r="D6" s="18">
        <v>0</v>
      </c>
      <c r="E6" s="10" t="e">
        <f t="shared" ref="E6:E38" si="0">D6/C6</f>
        <v>#DIV/0!</v>
      </c>
    </row>
    <row r="7" spans="1:5" ht="38.25" outlineLevel="1" x14ac:dyDescent="0.2">
      <c r="A7" s="9" t="s">
        <v>3</v>
      </c>
      <c r="B7" s="16" t="s">
        <v>42</v>
      </c>
      <c r="C7" s="18">
        <v>1160000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115478667.90000001</v>
      </c>
      <c r="D9" s="18">
        <v>47882973.420000002</v>
      </c>
      <c r="E9" s="10">
        <f t="shared" si="0"/>
        <v>0.41464778119422696</v>
      </c>
    </row>
    <row r="10" spans="1:5" ht="25.5" x14ac:dyDescent="0.2">
      <c r="A10" s="7" t="s">
        <v>4</v>
      </c>
      <c r="B10" s="15" t="s">
        <v>35</v>
      </c>
      <c r="C10" s="5">
        <f>+C11+C12</f>
        <v>267351904.40000001</v>
      </c>
      <c r="D10" s="5">
        <f>+D11+D12</f>
        <v>115903009.3</v>
      </c>
      <c r="E10" s="8">
        <f>D10/C10</f>
        <v>0.433522288012548</v>
      </c>
    </row>
    <row r="11" spans="1:5" ht="38.25" outlineLevel="1" x14ac:dyDescent="0.2">
      <c r="A11" s="9" t="s">
        <v>5</v>
      </c>
      <c r="B11" s="16" t="s">
        <v>66</v>
      </c>
      <c r="C11" s="18">
        <v>266012304.40000001</v>
      </c>
      <c r="D11" s="18">
        <v>115570744.3</v>
      </c>
      <c r="E11" s="10">
        <f t="shared" si="0"/>
        <v>0.43445638561973221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332265</v>
      </c>
      <c r="E12" s="10">
        <f t="shared" si="0"/>
        <v>0.24803299492385786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10019204.43</v>
      </c>
      <c r="D13" s="5">
        <f>+D14+D15+D16+D17+D18+D19</f>
        <v>5576173.4000000004</v>
      </c>
      <c r="E13" s="8">
        <f t="shared" si="0"/>
        <v>0.55654852029004864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9132904.4299999997</v>
      </c>
      <c r="D15" s="18">
        <v>5368717.9000000004</v>
      </c>
      <c r="E15" s="10">
        <f t="shared" si="0"/>
        <v>0.58784343372352588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40200</v>
      </c>
      <c r="E17" s="10">
        <f t="shared" si="0"/>
        <v>0.57428571428571429</v>
      </c>
    </row>
    <row r="18" spans="1:5" ht="51" outlineLevel="1" x14ac:dyDescent="0.2">
      <c r="A18" s="9" t="s">
        <v>12</v>
      </c>
      <c r="B18" s="16" t="s">
        <v>72</v>
      </c>
      <c r="C18" s="18">
        <v>665100</v>
      </c>
      <c r="D18" s="18">
        <v>165450.48000000001</v>
      </c>
      <c r="E18" s="10">
        <f t="shared" si="0"/>
        <v>0.24876030672079388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18499368.109999999</v>
      </c>
      <c r="D20" s="5">
        <f>+D21+D22+D23</f>
        <v>514145.54</v>
      </c>
      <c r="E20" s="8">
        <f t="shared" si="0"/>
        <v>2.7792600100869067E-2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337956</v>
      </c>
      <c r="E21" s="10">
        <f t="shared" si="0"/>
        <v>5.9788656133721856E-2</v>
      </c>
    </row>
    <row r="22" spans="1:5" ht="38.25" outlineLevel="1" x14ac:dyDescent="0.2">
      <c r="A22" s="9" t="s">
        <v>15</v>
      </c>
      <c r="B22" s="16" t="s">
        <v>47</v>
      </c>
      <c r="C22" s="18">
        <v>9411871.0500000007</v>
      </c>
      <c r="D22" s="18">
        <v>6189.54</v>
      </c>
      <c r="E22" s="10">
        <f t="shared" si="0"/>
        <v>6.5763119438403263E-4</v>
      </c>
    </row>
    <row r="23" spans="1:5" ht="38.25" outlineLevel="1" x14ac:dyDescent="0.2">
      <c r="A23" s="9" t="s">
        <v>34</v>
      </c>
      <c r="B23" s="16" t="s">
        <v>48</v>
      </c>
      <c r="C23" s="18">
        <v>3434986.67</v>
      </c>
      <c r="D23" s="18">
        <v>170000</v>
      </c>
      <c r="E23" s="10">
        <f t="shared" si="0"/>
        <v>4.9490730629239969E-2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118089793</v>
      </c>
      <c r="D24" s="5">
        <f>+D25+D26+D27+D28+D29+D30</f>
        <v>44241204.850000009</v>
      </c>
      <c r="E24" s="8">
        <f t="shared" si="0"/>
        <v>0.37464037937639544</v>
      </c>
    </row>
    <row r="25" spans="1:5" ht="38.25" outlineLevel="1" x14ac:dyDescent="0.2">
      <c r="A25" s="9" t="s">
        <v>17</v>
      </c>
      <c r="B25" s="16" t="s">
        <v>50</v>
      </c>
      <c r="C25" s="18">
        <v>25691026.109999999</v>
      </c>
      <c r="D25" s="18">
        <v>8830972.8100000005</v>
      </c>
      <c r="E25" s="10">
        <f t="shared" si="0"/>
        <v>0.3437376448954923</v>
      </c>
    </row>
    <row r="26" spans="1:5" ht="38.25" outlineLevel="1" x14ac:dyDescent="0.2">
      <c r="A26" s="9" t="s">
        <v>18</v>
      </c>
      <c r="B26" s="16" t="s">
        <v>51</v>
      </c>
      <c r="C26" s="18">
        <v>7022479.8399999999</v>
      </c>
      <c r="D26" s="18">
        <v>2788600.54</v>
      </c>
      <c r="E26" s="10">
        <f t="shared" si="0"/>
        <v>0.39709626848854007</v>
      </c>
    </row>
    <row r="27" spans="1:5" ht="38.25" outlineLevel="1" x14ac:dyDescent="0.2">
      <c r="A27" s="9" t="s">
        <v>19</v>
      </c>
      <c r="B27" s="16" t="s">
        <v>52</v>
      </c>
      <c r="C27" s="18">
        <v>8127911.1200000001</v>
      </c>
      <c r="D27" s="18">
        <v>2810388.76</v>
      </c>
      <c r="E27" s="10">
        <f t="shared" si="0"/>
        <v>0.3457701146712342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3319512.86</v>
      </c>
      <c r="E28" s="10">
        <f t="shared" si="0"/>
        <v>0.36487697411747877</v>
      </c>
    </row>
    <row r="29" spans="1:5" ht="51" outlineLevel="1" x14ac:dyDescent="0.2">
      <c r="A29" s="9" t="s">
        <v>33</v>
      </c>
      <c r="B29" s="16" t="s">
        <v>54</v>
      </c>
      <c r="C29" s="18">
        <v>55855000</v>
      </c>
      <c r="D29" s="18">
        <v>22429485.18</v>
      </c>
      <c r="E29" s="10">
        <f t="shared" si="0"/>
        <v>0.40156629093187718</v>
      </c>
    </row>
    <row r="30" spans="1:5" ht="38.25" outlineLevel="1" x14ac:dyDescent="0.2">
      <c r="A30" s="9" t="s">
        <v>56</v>
      </c>
      <c r="B30" s="16" t="s">
        <v>55</v>
      </c>
      <c r="C30" s="18">
        <v>12295753.73</v>
      </c>
      <c r="D30" s="18">
        <v>4062244.7</v>
      </c>
      <c r="E30" s="10">
        <f t="shared" si="0"/>
        <v>0.33037785150890464</v>
      </c>
    </row>
    <row r="31" spans="1:5" ht="51" x14ac:dyDescent="0.2">
      <c r="A31" s="7" t="s">
        <v>20</v>
      </c>
      <c r="B31" s="15" t="s">
        <v>57</v>
      </c>
      <c r="C31" s="5">
        <f>+C32+C33+C34+C35</f>
        <v>11304961</v>
      </c>
      <c r="D31" s="5">
        <f>+D32+D33+D34+D35</f>
        <v>4127956.35</v>
      </c>
      <c r="E31" s="8">
        <f t="shared" si="0"/>
        <v>0.36514556308509161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210000</v>
      </c>
      <c r="E32" s="10">
        <f t="shared" si="0"/>
        <v>0.23603939385083658</v>
      </c>
    </row>
    <row r="33" spans="1:5" ht="25.5" outlineLevel="1" x14ac:dyDescent="0.2">
      <c r="A33" s="9" t="s">
        <v>22</v>
      </c>
      <c r="B33" s="16" t="s">
        <v>59</v>
      </c>
      <c r="C33" s="18">
        <v>220000</v>
      </c>
      <c r="D33" s="18">
        <v>99157</v>
      </c>
      <c r="E33" s="10">
        <f t="shared" si="0"/>
        <v>0.45071363636363637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3803887.35</v>
      </c>
      <c r="E35" s="10">
        <f t="shared" si="0"/>
        <v>0.37457241204303693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1159436617.72</v>
      </c>
      <c r="D36" s="5">
        <f>+D37+D38+D39+D40</f>
        <v>443391680.99000001</v>
      </c>
      <c r="E36" s="8">
        <f t="shared" si="0"/>
        <v>0.38241993931666352</v>
      </c>
    </row>
    <row r="37" spans="1:5" ht="38.25" outlineLevel="1" x14ac:dyDescent="0.2">
      <c r="A37" s="9" t="s">
        <v>26</v>
      </c>
      <c r="B37" s="16" t="s">
        <v>74</v>
      </c>
      <c r="C37" s="18">
        <v>1102223820.21</v>
      </c>
      <c r="D37" s="18">
        <v>417089197.02999997</v>
      </c>
      <c r="E37" s="10">
        <f>D37/C37</f>
        <v>0.37840698901837788</v>
      </c>
    </row>
    <row r="38" spans="1:5" ht="38.25" outlineLevel="1" x14ac:dyDescent="0.2">
      <c r="A38" s="9" t="s">
        <v>27</v>
      </c>
      <c r="B38" s="16" t="s">
        <v>75</v>
      </c>
      <c r="C38" s="18">
        <v>56575097.509999998</v>
      </c>
      <c r="D38" s="18">
        <v>26203147.600000001</v>
      </c>
      <c r="E38" s="10">
        <f t="shared" si="0"/>
        <v>0.46315691449525886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99336.36</v>
      </c>
      <c r="E39" s="10">
        <f>D39/C39</f>
        <v>0.16902562531904033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1701410516.5600002</v>
      </c>
      <c r="D41" s="4">
        <f>+D36+D24+D31+D20+D13+D10+D5</f>
        <v>661707143.85000002</v>
      </c>
      <c r="E41" s="8">
        <f>D41/C41</f>
        <v>0.38891680603213491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2023-06-05T00:10:41Z</cp:lastPrinted>
  <dcterms:created xsi:type="dcterms:W3CDTF">2017-06-23T04:54:16Z</dcterms:created>
  <dcterms:modified xsi:type="dcterms:W3CDTF">2023-06-05T00:10:43Z</dcterms:modified>
</cp:coreProperties>
</file>